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jercicio 2016\TRASPARENCIA\2DO TRIMESTRE\"/>
    </mc:Choice>
  </mc:AlternateContent>
  <bookViews>
    <workbookView xWindow="0" yWindow="0" windowWidth="20490" windowHeight="775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3" i="1" l="1"/>
  <c r="J53" i="1" s="1"/>
  <c r="I52" i="1"/>
  <c r="I50" i="1" s="1"/>
  <c r="I48" i="1"/>
  <c r="J48" i="1" s="1"/>
  <c r="I47" i="1"/>
  <c r="J47" i="1" s="1"/>
  <c r="I46" i="1"/>
  <c r="J46" i="1" s="1"/>
  <c r="I45" i="1"/>
  <c r="J45" i="1" s="1"/>
  <c r="I44" i="1"/>
  <c r="I42" i="1" s="1"/>
  <c r="I40" i="1"/>
  <c r="J40" i="1" s="1"/>
  <c r="I39" i="1"/>
  <c r="J39" i="1" s="1"/>
  <c r="I38" i="1"/>
  <c r="I36" i="1" s="1"/>
  <c r="D34" i="1"/>
  <c r="E34" i="1" s="1"/>
  <c r="D33" i="1"/>
  <c r="E33" i="1" s="1"/>
  <c r="I32" i="1"/>
  <c r="J32" i="1" s="1"/>
  <c r="D32" i="1"/>
  <c r="E32" i="1" s="1"/>
  <c r="I31" i="1"/>
  <c r="J31" i="1" s="1"/>
  <c r="D31" i="1"/>
  <c r="E31" i="1" s="1"/>
  <c r="I30" i="1"/>
  <c r="J30" i="1" s="1"/>
  <c r="D30" i="1"/>
  <c r="E30" i="1" s="1"/>
  <c r="I29" i="1"/>
  <c r="J29" i="1" s="1"/>
  <c r="D29" i="1"/>
  <c r="E29" i="1" s="1"/>
  <c r="I28" i="1"/>
  <c r="J28" i="1" s="1"/>
  <c r="D28" i="1"/>
  <c r="E28" i="1" s="1"/>
  <c r="I27" i="1"/>
  <c r="J27" i="1" s="1"/>
  <c r="J25" i="1" s="1"/>
  <c r="D27" i="1"/>
  <c r="D24" i="1" s="1"/>
  <c r="D26" i="1"/>
  <c r="E26" i="1" s="1"/>
  <c r="I25" i="1"/>
  <c r="I23" i="1"/>
  <c r="J23" i="1" s="1"/>
  <c r="I22" i="1"/>
  <c r="J22" i="1" s="1"/>
  <c r="D22" i="1"/>
  <c r="E22" i="1" s="1"/>
  <c r="I21" i="1"/>
  <c r="J21" i="1" s="1"/>
  <c r="D21" i="1"/>
  <c r="E21" i="1" s="1"/>
  <c r="I20" i="1"/>
  <c r="J20" i="1" s="1"/>
  <c r="D20" i="1"/>
  <c r="E20" i="1" s="1"/>
  <c r="I19" i="1"/>
  <c r="J19" i="1" s="1"/>
  <c r="D19" i="1"/>
  <c r="E19" i="1" s="1"/>
  <c r="I18" i="1"/>
  <c r="J18" i="1" s="1"/>
  <c r="D18" i="1"/>
  <c r="E18" i="1" s="1"/>
  <c r="I17" i="1"/>
  <c r="J17" i="1" s="1"/>
  <c r="D17" i="1"/>
  <c r="E17" i="1" s="1"/>
  <c r="I16" i="1"/>
  <c r="J16" i="1" s="1"/>
  <c r="J14" i="1" s="1"/>
  <c r="J12" i="1" s="1"/>
  <c r="D16" i="1"/>
  <c r="D14" i="1" s="1"/>
  <c r="I34" i="1" l="1"/>
  <c r="D12" i="1"/>
  <c r="E16" i="1"/>
  <c r="E14" i="1" s="1"/>
  <c r="E27" i="1"/>
  <c r="E24" i="1" s="1"/>
  <c r="J38" i="1"/>
  <c r="J36" i="1" s="1"/>
  <c r="J44" i="1"/>
  <c r="J42" i="1" s="1"/>
  <c r="J52" i="1"/>
  <c r="J50" i="1" s="1"/>
  <c r="I14" i="1"/>
  <c r="I12" i="1" s="1"/>
  <c r="E12" i="1" l="1"/>
  <c r="J34" i="1"/>
</calcChain>
</file>

<file path=xl/sharedStrings.xml><?xml version="1.0" encoding="utf-8"?>
<sst xmlns="http://schemas.openxmlformats.org/spreadsheetml/2006/main" count="66" uniqueCount="63">
  <si>
    <t>(Pesos)</t>
  </si>
  <si>
    <t>Ente Público: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</si>
  <si>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</si>
  <si>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</si>
  <si>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</si>
  <si>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</si>
  <si>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</si>
  <si>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</si>
  <si>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</si>
  <si>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</si>
  <si>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</si>
  <si>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</si>
  <si>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</si>
  <si>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</si>
  <si>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</si>
  <si>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</si>
  <si>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</si>
  <si>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</si>
  <si>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</si>
  <si>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</si>
  <si>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</si>
  <si>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</si>
  <si>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</si>
  <si>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</si>
  <si>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</si>
  <si>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</si>
  <si>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</si>
  <si>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</si>
  <si>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</si>
  <si>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</si>
  <si>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</si>
  <si>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</si>
  <si>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</si>
  <si>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</si>
  <si>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</si>
  <si>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</si>
  <si>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</si>
  <si>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</si>
  <si>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</si>
  <si>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</si>
  <si>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</si>
  <si>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</si>
  <si>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</si>
  <si>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</si>
  <si>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</si>
  <si>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</si>
  <si>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</si>
  <si>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</si>
  <si>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</si>
  <si>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</si>
  <si>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</si>
  <si>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</si>
  <si>
    <t>KARLA ALEJANDRINA LANUZA HERNANDEZ</t>
  </si>
  <si>
    <t>RAMIRO CONTRERAS RODRIGUEZ</t>
  </si>
  <si>
    <t>ENCARGADA DEL DESPACHO DE LA DIRECCION</t>
  </si>
  <si>
    <t>SUBDIRECTOR DE ADMINISTRACION Y FINANZAS</t>
  </si>
  <si>
    <t>ESTADO DE CAMBIOS EN LA SITUACIÓN FINANCIERA</t>
  </si>
  <si>
    <t>Al 30 de Junio del 2016</t>
  </si>
  <si>
    <t>INSTITUTO TECNOLOGICO SUPERIOR DE SALVATIERRA</t>
  </si>
  <si>
    <t>Concepto</t>
  </si>
  <si>
    <t>Origen</t>
  </si>
  <si>
    <t>Aplicación</t>
  </si>
  <si>
    <t>Exceso o Insuficiencia en la Actualización de la Hacienda Pública/Patrimonio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</si>
</sst>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7">
    <xf numFmtId="0" fontId="0" fillId="0" borderId="0" xfId="0"/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/>
    <xf numFmtId="0" fontId="2" fillId="3" borderId="4" xfId="0" applyFont="1" applyFill="1" applyBorder="1"/>
    <xf numFmtId="0" fontId="2" fillId="3" borderId="3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3" borderId="6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right" vertical="top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2" fillId="2" borderId="0" xfId="0" applyFont="1" applyFill="1" applyBorder="1" applyAlignment="1"/>
    <xf numFmtId="0" fontId="2" fillId="2" borderId="0" xfId="0" applyFont="1" applyFill="1"/>
    <xf numFmtId="0" fontId="3" fillId="2" borderId="0" xfId="2" applyFont="1" applyFill="1" applyBorder="1" applyAlignment="1"/>
    <xf numFmtId="0" fontId="6" fillId="2" borderId="0" xfId="0" applyFont="1" applyFill="1" applyBorder="1" applyAlignment="1"/>
    <xf numFmtId="0" fontId="3" fillId="3" borderId="0" xfId="2" applyFont="1" applyFill="1" applyBorder="1" applyAlignment="1">
      <alignment horizontal="center"/>
    </xf>
    <xf numFmtId="0" fontId="3" fillId="3" borderId="0" xfId="2" applyFont="1" applyFill="1" applyBorder="1" applyAlignment="1"/>
    <xf numFmtId="0" fontId="2" fillId="3" borderId="0" xfId="0" applyFont="1" applyFill="1" applyAlignment="1">
      <alignment wrapText="1"/>
    </xf>
    <xf numFmtId="0" fontId="3" fillId="3" borderId="0" xfId="2" applyFont="1" applyFill="1" applyBorder="1" applyAlignment="1">
      <alignment horizontal="centerContinuous"/>
    </xf>
    <xf numFmtId="0" fontId="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165" fontId="3" fillId="2" borderId="8" xfId="1" applyNumberFormat="1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2" fillId="3" borderId="3" xfId="0" applyFont="1" applyFill="1" applyBorder="1" applyAlignment="1"/>
    <xf numFmtId="0" fontId="3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0" xfId="0" applyFont="1" applyFill="1" applyBorder="1" applyAlignment="1"/>
    <xf numFmtId="0" fontId="3" fillId="3" borderId="0" xfId="2" applyFont="1" applyFill="1" applyBorder="1" applyAlignment="1">
      <alignment vertical="top"/>
    </xf>
    <xf numFmtId="0" fontId="8" fillId="3" borderId="0" xfId="2" applyFont="1" applyFill="1" applyBorder="1" applyAlignment="1">
      <alignment horizontal="center"/>
    </xf>
    <xf numFmtId="0" fontId="4" fillId="3" borderId="3" xfId="0" applyFont="1" applyFill="1" applyBorder="1" applyAlignment="1">
      <alignment horizontal="left" vertical="top"/>
    </xf>
    <xf numFmtId="3" fontId="3" fillId="3" borderId="0" xfId="0" applyNumberFormat="1" applyFont="1" applyFill="1" applyBorder="1" applyAlignment="1" applyProtection="1">
      <alignment horizontal="right" vertical="top"/>
    </xf>
    <xf numFmtId="0" fontId="3" fillId="3" borderId="3" xfId="0" applyFont="1" applyFill="1" applyBorder="1" applyAlignment="1">
      <alignment horizontal="left" vertical="top"/>
    </xf>
    <xf numFmtId="3" fontId="4" fillId="3" borderId="0" xfId="0" applyNumberFormat="1" applyFont="1" applyFill="1" applyBorder="1" applyAlignment="1" applyProtection="1">
      <alignment horizontal="right" vertical="top"/>
    </xf>
    <xf numFmtId="3" fontId="4" fillId="3" borderId="0" xfId="1" applyNumberFormat="1" applyFont="1" applyFill="1" applyBorder="1" applyAlignment="1" applyProtection="1">
      <alignment horizontal="right" vertical="top" wrapText="1"/>
    </xf>
    <xf numFmtId="0" fontId="8" fillId="3" borderId="0" xfId="2" applyFont="1" applyFill="1" applyBorder="1" applyAlignment="1" applyProtection="1">
      <alignment horizontal="center"/>
    </xf>
    <xf numFmtId="3" fontId="2" fillId="3" borderId="0" xfId="0" applyNumberFormat="1" applyFont="1" applyFill="1"/>
    <xf numFmtId="0" fontId="4" fillId="3" borderId="5" xfId="0" applyFont="1" applyFill="1" applyBorder="1" applyAlignment="1">
      <alignment horizontal="left" vertical="top"/>
    </xf>
    <xf numFmtId="0" fontId="2" fillId="3" borderId="1" xfId="0" applyFont="1" applyFill="1" applyBorder="1"/>
    <xf numFmtId="0" fontId="4" fillId="3" borderId="1" xfId="0" applyFont="1" applyFill="1" applyBorder="1" applyAlignment="1">
      <alignment horizontal="left" vertical="top" wrapText="1"/>
    </xf>
    <xf numFmtId="3" fontId="4" fillId="3" borderId="1" xfId="1" applyNumberFormat="1" applyFont="1" applyFill="1" applyBorder="1" applyAlignment="1" applyProtection="1">
      <alignment horizontal="right" vertical="top" wrapText="1"/>
    </xf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Protection="1">
      <protection locked="0"/>
    </xf>
    <xf numFmtId="43" fontId="4" fillId="3" borderId="0" xfId="1" applyFont="1" applyFill="1" applyBorder="1" applyProtection="1">
      <protection locked="0"/>
    </xf>
    <xf numFmtId="0" fontId="4" fillId="3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 applyProtection="1">
      <alignment wrapText="1"/>
      <protection locked="0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BI-GTO-ITSV-2T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B MUEB"/>
      <sheetName val="B INMUEB"/>
      <sheetName val="Hoja1"/>
    </sheetNames>
    <sheetDataSet>
      <sheetData sheetId="0"/>
      <sheetData sheetId="1">
        <row r="16">
          <cell r="D16">
            <v>34268828.780000001</v>
          </cell>
          <cell r="E16">
            <v>35240684.119999997</v>
          </cell>
          <cell r="I16">
            <v>876371.41</v>
          </cell>
          <cell r="J16">
            <v>7599923.0099999998</v>
          </cell>
        </row>
        <row r="17">
          <cell r="D17">
            <v>25669.33</v>
          </cell>
          <cell r="E17">
            <v>114896.4</v>
          </cell>
          <cell r="I17">
            <v>0</v>
          </cell>
          <cell r="J17">
            <v>0</v>
          </cell>
        </row>
        <row r="18">
          <cell r="D18">
            <v>72937.16</v>
          </cell>
          <cell r="E18">
            <v>192848.24</v>
          </cell>
          <cell r="I18">
            <v>0</v>
          </cell>
          <cell r="J18">
            <v>0</v>
          </cell>
        </row>
        <row r="19">
          <cell r="D19">
            <v>0</v>
          </cell>
          <cell r="E19">
            <v>0</v>
          </cell>
          <cell r="I19">
            <v>0</v>
          </cell>
          <cell r="J19">
            <v>0</v>
          </cell>
        </row>
        <row r="20">
          <cell r="D20">
            <v>0</v>
          </cell>
          <cell r="E20">
            <v>0</v>
          </cell>
          <cell r="I20">
            <v>0</v>
          </cell>
          <cell r="J20">
            <v>0</v>
          </cell>
        </row>
        <row r="21">
          <cell r="D21">
            <v>0</v>
          </cell>
          <cell r="E21">
            <v>0</v>
          </cell>
          <cell r="I21">
            <v>0</v>
          </cell>
          <cell r="J21">
            <v>0</v>
          </cell>
        </row>
        <row r="22">
          <cell r="D22">
            <v>1827</v>
          </cell>
          <cell r="E22">
            <v>1827</v>
          </cell>
          <cell r="I22">
            <v>0</v>
          </cell>
          <cell r="J22">
            <v>0</v>
          </cell>
        </row>
        <row r="23">
          <cell r="I23">
            <v>11697</v>
          </cell>
          <cell r="J23">
            <v>8951</v>
          </cell>
        </row>
        <row r="29">
          <cell r="D29">
            <v>0</v>
          </cell>
          <cell r="E29">
            <v>0</v>
          </cell>
          <cell r="I29">
            <v>0</v>
          </cell>
          <cell r="J29">
            <v>0</v>
          </cell>
        </row>
        <row r="30">
          <cell r="D30">
            <v>0</v>
          </cell>
          <cell r="E30">
            <v>0</v>
          </cell>
          <cell r="I30">
            <v>0</v>
          </cell>
          <cell r="J30">
            <v>0</v>
          </cell>
        </row>
        <row r="31">
          <cell r="D31">
            <v>74853855.769999996</v>
          </cell>
          <cell r="E31">
            <v>71184805.530000001</v>
          </cell>
          <cell r="I31">
            <v>0</v>
          </cell>
          <cell r="J31">
            <v>0</v>
          </cell>
        </row>
        <row r="32">
          <cell r="D32">
            <v>18360642.989999998</v>
          </cell>
          <cell r="E32">
            <v>16955281.309999999</v>
          </cell>
          <cell r="I32">
            <v>0</v>
          </cell>
          <cell r="J32">
            <v>0</v>
          </cell>
        </row>
        <row r="33">
          <cell r="D33">
            <v>0</v>
          </cell>
          <cell r="E33">
            <v>0</v>
          </cell>
          <cell r="I33">
            <v>0</v>
          </cell>
          <cell r="J33">
            <v>0</v>
          </cell>
        </row>
        <row r="34">
          <cell r="D34">
            <v>-6968563.5199999996</v>
          </cell>
          <cell r="E34">
            <v>-6968563.5199999996</v>
          </cell>
          <cell r="I34">
            <v>0</v>
          </cell>
          <cell r="J34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44">
          <cell r="I44">
            <v>91121311.829999998</v>
          </cell>
          <cell r="J44">
            <v>83963577.040000007</v>
          </cell>
        </row>
        <row r="45">
          <cell r="I45">
            <v>0</v>
          </cell>
          <cell r="J45">
            <v>0</v>
          </cell>
        </row>
        <row r="46">
          <cell r="I46">
            <v>0</v>
          </cell>
          <cell r="J46">
            <v>0</v>
          </cell>
        </row>
        <row r="50">
          <cell r="I50">
            <v>3456489.24</v>
          </cell>
          <cell r="J50">
            <v>2454990.17</v>
          </cell>
        </row>
        <row r="51">
          <cell r="I51">
            <v>25149328.030000001</v>
          </cell>
          <cell r="J51">
            <v>22694337.859999999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8">
          <cell r="I58">
            <v>0</v>
          </cell>
          <cell r="J58">
            <v>0</v>
          </cell>
        </row>
        <row r="59">
          <cell r="I59">
            <v>0</v>
          </cell>
          <cell r="J5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tabSelected="1" workbookViewId="0">
      <selection activeCell="D18" sqref="D18"/>
    </sheetView>
  </sheetViews>
  <sheetFormatPr baseColWidth="10" defaultRowHeight="12.75" x14ac:dyDescent="0.2"/>
  <cols>
    <col min="1" max="1" width="4.5703125" style="7" customWidth="1"/>
    <col min="2" max="2" width="24.7109375" style="7" customWidth="1"/>
    <col min="3" max="3" width="40" style="7" customWidth="1"/>
    <col min="4" max="5" width="18.7109375" style="7" customWidth="1"/>
    <col min="6" max="6" width="10.7109375" style="7" customWidth="1"/>
    <col min="7" max="7" width="24.7109375" style="7" customWidth="1"/>
    <col min="8" max="8" width="29.7109375" style="37" customWidth="1"/>
    <col min="9" max="10" width="18.7109375" style="7" customWidth="1"/>
    <col min="11" max="11" width="4.5703125" style="7" customWidth="1"/>
    <col min="12" max="16384" width="11.42578125" style="7"/>
  </cols>
  <sheetData>
    <row r="1" spans="1:11" ht="14.1" customHeight="1" x14ac:dyDescent="0.2">
      <c r="A1" s="31"/>
      <c r="B1" s="32"/>
      <c r="C1" s="3"/>
      <c r="D1" s="3"/>
      <c r="E1" s="3"/>
      <c r="F1" s="3"/>
      <c r="G1" s="3"/>
      <c r="H1" s="3"/>
      <c r="I1" s="3"/>
      <c r="J1" s="33"/>
      <c r="K1" s="33"/>
    </row>
    <row r="2" spans="1:11" ht="14.1" customHeight="1" x14ac:dyDescent="0.2">
      <c r="A2" s="34"/>
      <c r="B2" s="32"/>
      <c r="C2" s="3" t="s">
        <v>56</v>
      </c>
      <c r="D2" s="3"/>
      <c r="E2" s="3"/>
      <c r="F2" s="3"/>
      <c r="G2" s="3"/>
      <c r="H2" s="3"/>
      <c r="I2" s="3"/>
      <c r="J2" s="34"/>
      <c r="K2" s="34"/>
    </row>
    <row r="3" spans="1:11" ht="14.1" customHeight="1" x14ac:dyDescent="0.2">
      <c r="A3" s="3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4.1" customHeight="1" x14ac:dyDescent="0.2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0.100000000000001" customHeight="1" x14ac:dyDescent="0.2">
      <c r="A5" s="35"/>
      <c r="B5" s="4"/>
      <c r="C5" s="5"/>
      <c r="D5" s="4" t="s">
        <v>1</v>
      </c>
      <c r="E5" s="6" t="s">
        <v>58</v>
      </c>
      <c r="F5" s="6"/>
      <c r="G5" s="6"/>
      <c r="H5" s="5"/>
      <c r="I5" s="5"/>
      <c r="J5" s="5"/>
    </row>
    <row r="6" spans="1:11" ht="3" customHeight="1" x14ac:dyDescent="0.2">
      <c r="A6" s="36"/>
      <c r="B6" s="36"/>
      <c r="C6" s="36"/>
      <c r="D6" s="36"/>
      <c r="E6" s="36"/>
      <c r="F6" s="36"/>
    </row>
    <row r="7" spans="1:11" s="2" customFormat="1" ht="3" customHeight="1" x14ac:dyDescent="0.2">
      <c r="A7" s="35"/>
      <c r="B7" s="38"/>
      <c r="C7" s="38"/>
      <c r="D7" s="38"/>
      <c r="E7" s="38"/>
      <c r="F7" s="39"/>
      <c r="H7" s="40"/>
    </row>
    <row r="8" spans="1:11" s="2" customFormat="1" ht="3" customHeight="1" x14ac:dyDescent="0.2">
      <c r="A8" s="41"/>
      <c r="B8" s="41"/>
      <c r="C8" s="41"/>
      <c r="D8" s="42"/>
      <c r="E8" s="42"/>
      <c r="F8" s="43"/>
      <c r="H8" s="40"/>
    </row>
    <row r="9" spans="1:11" s="2" customFormat="1" ht="20.100000000000001" customHeight="1" x14ac:dyDescent="0.2">
      <c r="A9" s="44"/>
      <c r="B9" s="45" t="s">
        <v>59</v>
      </c>
      <c r="C9" s="45"/>
      <c r="D9" s="46" t="s">
        <v>60</v>
      </c>
      <c r="E9" s="46" t="s">
        <v>61</v>
      </c>
      <c r="F9" s="47"/>
      <c r="G9" s="45" t="s">
        <v>59</v>
      </c>
      <c r="H9" s="45"/>
      <c r="I9" s="46" t="s">
        <v>60</v>
      </c>
      <c r="J9" s="46" t="s">
        <v>61</v>
      </c>
      <c r="K9" s="48"/>
    </row>
    <row r="10" spans="1:11" ht="3" customHeight="1" x14ac:dyDescent="0.2">
      <c r="A10" s="49"/>
      <c r="B10" s="50"/>
      <c r="C10" s="50"/>
      <c r="D10" s="51"/>
      <c r="E10" s="51"/>
      <c r="F10" s="52"/>
      <c r="G10" s="2"/>
      <c r="H10" s="40"/>
      <c r="I10" s="2"/>
      <c r="J10" s="2"/>
      <c r="K10" s="8"/>
    </row>
    <row r="11" spans="1:11" s="2" customFormat="1" ht="3" customHeight="1" x14ac:dyDescent="0.2">
      <c r="A11" s="9"/>
      <c r="B11" s="53"/>
      <c r="C11" s="53"/>
      <c r="D11" s="54"/>
      <c r="E11" s="54"/>
      <c r="F11" s="1"/>
      <c r="H11" s="40"/>
      <c r="K11" s="8"/>
    </row>
    <row r="12" spans="1:11" x14ac:dyDescent="0.2">
      <c r="A12" s="55"/>
      <c r="B12" s="10" t="s">
        <v>2</v>
      </c>
      <c r="C12" s="10"/>
      <c r="D12" s="56">
        <f>D14+D24</f>
        <v>1180993.4899999963</v>
      </c>
      <c r="E12" s="56">
        <f>E14+E24</f>
        <v>5074411.9199999943</v>
      </c>
      <c r="F12" s="1"/>
      <c r="G12" s="10" t="s">
        <v>3</v>
      </c>
      <c r="H12" s="10"/>
      <c r="I12" s="56">
        <f>I14+I25</f>
        <v>2746</v>
      </c>
      <c r="J12" s="56">
        <f>J14+J25</f>
        <v>6723551.5999999996</v>
      </c>
      <c r="K12" s="8"/>
    </row>
    <row r="13" spans="1:11" x14ac:dyDescent="0.2">
      <c r="A13" s="57"/>
      <c r="B13" s="13"/>
      <c r="C13" s="12"/>
      <c r="D13" s="58"/>
      <c r="E13" s="58"/>
      <c r="F13" s="1"/>
      <c r="G13" s="13"/>
      <c r="H13" s="13"/>
      <c r="I13" s="58"/>
      <c r="J13" s="58"/>
      <c r="K13" s="8"/>
    </row>
    <row r="14" spans="1:11" x14ac:dyDescent="0.2">
      <c r="A14" s="57"/>
      <c r="B14" s="10" t="s">
        <v>4</v>
      </c>
      <c r="C14" s="10"/>
      <c r="D14" s="56">
        <f>SUM(D16:D22)</f>
        <v>1180993.4899999963</v>
      </c>
      <c r="E14" s="56">
        <f>SUM(E16:E22)</f>
        <v>0</v>
      </c>
      <c r="F14" s="1"/>
      <c r="G14" s="10" t="s">
        <v>5</v>
      </c>
      <c r="H14" s="10"/>
      <c r="I14" s="56">
        <f>SUM(I16:I23)</f>
        <v>2746</v>
      </c>
      <c r="J14" s="56">
        <f>SUM(J16:J23)</f>
        <v>6723551.5999999996</v>
      </c>
      <c r="K14" s="8"/>
    </row>
    <row r="15" spans="1:11" x14ac:dyDescent="0.2">
      <c r="A15" s="57"/>
      <c r="B15" s="13"/>
      <c r="C15" s="12"/>
      <c r="D15" s="58"/>
      <c r="E15" s="58"/>
      <c r="F15" s="1"/>
      <c r="G15" s="13"/>
      <c r="H15" s="13"/>
      <c r="I15" s="58"/>
      <c r="J15" s="58"/>
      <c r="K15" s="8"/>
    </row>
    <row r="16" spans="1:11" x14ac:dyDescent="0.2">
      <c r="A16" s="55"/>
      <c r="B16" s="15" t="s">
        <v>6</v>
      </c>
      <c r="C16" s="15"/>
      <c r="D16" s="59">
        <f>IF([1]ESF!D16&lt;[1]ESF!E16,[1]ESF!E16-[1]ESF!D16,0)</f>
        <v>971855.33999999613</v>
      </c>
      <c r="E16" s="59">
        <f>IF(D16&gt;0,0,[1]ESF!D16-[1]ESF!E16)</f>
        <v>0</v>
      </c>
      <c r="F16" s="1"/>
      <c r="G16" s="15" t="s">
        <v>7</v>
      </c>
      <c r="H16" s="15"/>
      <c r="I16" s="59">
        <f>IF([1]ESF!I16&gt;[1]ESF!J16,[1]ESF!I16-[1]ESF!J16,0)</f>
        <v>0</v>
      </c>
      <c r="J16" s="59">
        <f>IF(I16&gt;0,0,[1]ESF!J16-[1]ESF!I16)</f>
        <v>6723551.5999999996</v>
      </c>
      <c r="K16" s="8"/>
    </row>
    <row r="17" spans="1:11" x14ac:dyDescent="0.2">
      <c r="A17" s="55"/>
      <c r="B17" s="15" t="s">
        <v>8</v>
      </c>
      <c r="C17" s="15"/>
      <c r="D17" s="59">
        <f>IF([1]ESF!D17&lt;[1]ESF!E17,[1]ESF!E17-[1]ESF!D17,0)</f>
        <v>89227.069999999992</v>
      </c>
      <c r="E17" s="59">
        <f>IF(D17&gt;0,0,[1]ESF!D17-[1]ESF!E17)</f>
        <v>0</v>
      </c>
      <c r="F17" s="1"/>
      <c r="G17" s="15" t="s">
        <v>9</v>
      </c>
      <c r="H17" s="15"/>
      <c r="I17" s="59">
        <f>IF([1]ESF!I17&gt;[1]ESF!J17,[1]ESF!I17-[1]ESF!J17,0)</f>
        <v>0</v>
      </c>
      <c r="J17" s="59">
        <f>IF(I17&gt;0,0,[1]ESF!J17-[1]ESF!I17)</f>
        <v>0</v>
      </c>
      <c r="K17" s="8"/>
    </row>
    <row r="18" spans="1:11" x14ac:dyDescent="0.2">
      <c r="A18" s="55"/>
      <c r="B18" s="15" t="s">
        <v>10</v>
      </c>
      <c r="C18" s="15"/>
      <c r="D18" s="59">
        <f>IF([1]ESF!D18&lt;[1]ESF!E18,[1]ESF!E18-[1]ESF!D18,0)</f>
        <v>119911.07999999999</v>
      </c>
      <c r="E18" s="59">
        <f>IF(D18&gt;0,0,[1]ESF!D18-[1]ESF!E18)</f>
        <v>0</v>
      </c>
      <c r="F18" s="1"/>
      <c r="G18" s="15" t="s">
        <v>11</v>
      </c>
      <c r="H18" s="15"/>
      <c r="I18" s="59">
        <f>IF([1]ESF!I18&gt;[1]ESF!J18,[1]ESF!I18-[1]ESF!J18,0)</f>
        <v>0</v>
      </c>
      <c r="J18" s="59">
        <f>IF(I18&gt;0,0,[1]ESF!J18-[1]ESF!I18)</f>
        <v>0</v>
      </c>
      <c r="K18" s="8"/>
    </row>
    <row r="19" spans="1:11" x14ac:dyDescent="0.2">
      <c r="A19" s="55"/>
      <c r="B19" s="15" t="s">
        <v>12</v>
      </c>
      <c r="C19" s="15"/>
      <c r="D19" s="59">
        <f>IF([1]ESF!D19&lt;[1]ESF!E19,[1]ESF!E19-[1]ESF!D19,0)</f>
        <v>0</v>
      </c>
      <c r="E19" s="59">
        <f>IF(D19&gt;0,0,[1]ESF!D19-[1]ESF!E19)</f>
        <v>0</v>
      </c>
      <c r="F19" s="1"/>
      <c r="G19" s="15" t="s">
        <v>13</v>
      </c>
      <c r="H19" s="15"/>
      <c r="I19" s="59">
        <f>IF([1]ESF!I19&gt;[1]ESF!J19,[1]ESF!I19-[1]ESF!J19,0)</f>
        <v>0</v>
      </c>
      <c r="J19" s="59">
        <f>IF(I19&gt;0,0,[1]ESF!J19-[1]ESF!I19)</f>
        <v>0</v>
      </c>
      <c r="K19" s="8"/>
    </row>
    <row r="20" spans="1:11" x14ac:dyDescent="0.2">
      <c r="A20" s="55"/>
      <c r="B20" s="15" t="s">
        <v>14</v>
      </c>
      <c r="C20" s="15"/>
      <c r="D20" s="59">
        <f>IF([1]ESF!D20&lt;[1]ESF!E20,[1]ESF!E20-[1]ESF!D20,0)</f>
        <v>0</v>
      </c>
      <c r="E20" s="59">
        <f>IF(D20&gt;0,0,[1]ESF!D20-[1]ESF!E20)</f>
        <v>0</v>
      </c>
      <c r="F20" s="1"/>
      <c r="G20" s="15" t="s">
        <v>15</v>
      </c>
      <c r="H20" s="15"/>
      <c r="I20" s="59">
        <f>IF([1]ESF!I20&gt;[1]ESF!J20,[1]ESF!I20-[1]ESF!J20,0)</f>
        <v>0</v>
      </c>
      <c r="J20" s="59">
        <f>IF(I20&gt;0,0,[1]ESF!J20-[1]ESF!I20)</f>
        <v>0</v>
      </c>
      <c r="K20" s="8"/>
    </row>
    <row r="21" spans="1:11" ht="25.5" customHeight="1" x14ac:dyDescent="0.2">
      <c r="A21" s="55"/>
      <c r="B21" s="15" t="s">
        <v>16</v>
      </c>
      <c r="C21" s="15"/>
      <c r="D21" s="59">
        <f>IF([1]ESF!D21&lt;[1]ESF!E21,[1]ESF!E21-[1]ESF!D21,0)</f>
        <v>0</v>
      </c>
      <c r="E21" s="59">
        <f>IF(D21&gt;0,0,[1]ESF!D21-[1]ESF!E21)</f>
        <v>0</v>
      </c>
      <c r="F21" s="1"/>
      <c r="G21" s="16" t="s">
        <v>17</v>
      </c>
      <c r="H21" s="16"/>
      <c r="I21" s="59">
        <f>IF([1]ESF!I21&gt;[1]ESF!J21,[1]ESF!I21-[1]ESF!J21,0)</f>
        <v>0</v>
      </c>
      <c r="J21" s="59">
        <f>IF(I21&gt;0,0,[1]ESF!J21-[1]ESF!I21)</f>
        <v>0</v>
      </c>
      <c r="K21" s="8"/>
    </row>
    <row r="22" spans="1:11" x14ac:dyDescent="0.2">
      <c r="A22" s="55"/>
      <c r="B22" s="15" t="s">
        <v>18</v>
      </c>
      <c r="C22" s="15"/>
      <c r="D22" s="59">
        <f>IF([1]ESF!D22&lt;[1]ESF!E22,[1]ESF!E22-[1]ESF!D22,0)</f>
        <v>0</v>
      </c>
      <c r="E22" s="59">
        <f>IF(D22&gt;0,0,[1]ESF!D22-[1]ESF!E22)</f>
        <v>0</v>
      </c>
      <c r="F22" s="1"/>
      <c r="G22" s="15" t="s">
        <v>19</v>
      </c>
      <c r="H22" s="15"/>
      <c r="I22" s="59">
        <f>IF([1]ESF!I22&gt;[1]ESF!J22,[1]ESF!I22-[1]ESF!J22,0)</f>
        <v>0</v>
      </c>
      <c r="J22" s="59">
        <f>IF(I22&gt;0,0,[1]ESF!J22-[1]ESF!I22)</f>
        <v>0</v>
      </c>
      <c r="K22" s="8"/>
    </row>
    <row r="23" spans="1:11" x14ac:dyDescent="0.2">
      <c r="A23" s="57"/>
      <c r="B23" s="13"/>
      <c r="C23" s="12"/>
      <c r="D23" s="58"/>
      <c r="E23" s="58"/>
      <c r="F23" s="1"/>
      <c r="G23" s="15" t="s">
        <v>20</v>
      </c>
      <c r="H23" s="15"/>
      <c r="I23" s="59">
        <f>IF([1]ESF!I23&gt;[1]ESF!J23,[1]ESF!I23-[1]ESF!J23,0)</f>
        <v>2746</v>
      </c>
      <c r="J23" s="59">
        <f>IF(I23&gt;0,0,[1]ESF!J23-[1]ESF!I23)</f>
        <v>0</v>
      </c>
      <c r="K23" s="8"/>
    </row>
    <row r="24" spans="1:11" x14ac:dyDescent="0.2">
      <c r="A24" s="57"/>
      <c r="B24" s="10" t="s">
        <v>21</v>
      </c>
      <c r="C24" s="10"/>
      <c r="D24" s="56">
        <f>SUM(D26:D34)</f>
        <v>0</v>
      </c>
      <c r="E24" s="56">
        <f>SUM(E26:E34)</f>
        <v>5074411.9199999943</v>
      </c>
      <c r="F24" s="1"/>
      <c r="G24" s="13"/>
      <c r="H24" s="13"/>
      <c r="I24" s="58"/>
      <c r="J24" s="58"/>
      <c r="K24" s="8"/>
    </row>
    <row r="25" spans="1:11" x14ac:dyDescent="0.2">
      <c r="A25" s="57"/>
      <c r="B25" s="13"/>
      <c r="C25" s="12"/>
      <c r="D25" s="58"/>
      <c r="E25" s="58"/>
      <c r="F25" s="1"/>
      <c r="G25" s="14" t="s">
        <v>22</v>
      </c>
      <c r="H25" s="14"/>
      <c r="I25" s="56">
        <f>SUM(I27:I32)</f>
        <v>0</v>
      </c>
      <c r="J25" s="56">
        <f>SUM(J27:J32)</f>
        <v>0</v>
      </c>
      <c r="K25" s="8"/>
    </row>
    <row r="26" spans="1:11" x14ac:dyDescent="0.2">
      <c r="A26" s="55"/>
      <c r="B26" s="15" t="s">
        <v>23</v>
      </c>
      <c r="C26" s="15"/>
      <c r="D26" s="59">
        <f>IF([1]ESF!D29&lt;[1]ESF!E29,[1]ESF!E29-[1]ESF!D29,0)</f>
        <v>0</v>
      </c>
      <c r="E26" s="59">
        <f>IF(D26&gt;0,0,[1]ESF!D29-[1]ESF!E29)</f>
        <v>0</v>
      </c>
      <c r="F26" s="1"/>
      <c r="G26" s="13"/>
      <c r="H26" s="13"/>
      <c r="I26" s="58"/>
      <c r="J26" s="58"/>
      <c r="K26" s="8"/>
    </row>
    <row r="27" spans="1:11" x14ac:dyDescent="0.2">
      <c r="A27" s="55"/>
      <c r="B27" s="15" t="s">
        <v>25</v>
      </c>
      <c r="C27" s="15"/>
      <c r="D27" s="59">
        <f>IF([1]ESF!D30&lt;[1]ESF!E30,[1]ESF!E30-[1]ESF!D30,0)</f>
        <v>0</v>
      </c>
      <c r="E27" s="59">
        <f>IF(D27&gt;0,0,[1]ESF!D30-[1]ESF!E30)</f>
        <v>0</v>
      </c>
      <c r="F27" s="1"/>
      <c r="G27" s="15" t="s">
        <v>24</v>
      </c>
      <c r="H27" s="15"/>
      <c r="I27" s="59">
        <f>IF([1]ESF!I29&gt;[1]ESF!J29,[1]ESF!I29-[1]ESF!J29,0)</f>
        <v>0</v>
      </c>
      <c r="J27" s="59">
        <f>IF(I27&gt;0,0,[1]ESF!J29-[1]ESF!I29)</f>
        <v>0</v>
      </c>
      <c r="K27" s="8"/>
    </row>
    <row r="28" spans="1:11" x14ac:dyDescent="0.2">
      <c r="A28" s="55"/>
      <c r="B28" s="15" t="s">
        <v>27</v>
      </c>
      <c r="C28" s="15"/>
      <c r="D28" s="59">
        <f>IF([1]ESF!D31&lt;[1]ESF!E31,[1]ESF!E31-[1]ESF!D31,0)</f>
        <v>0</v>
      </c>
      <c r="E28" s="59">
        <f>IF(D28&gt;0,0,[1]ESF!D31-[1]ESF!E31)</f>
        <v>3669050.2399999946</v>
      </c>
      <c r="F28" s="1"/>
      <c r="G28" s="15" t="s">
        <v>26</v>
      </c>
      <c r="H28" s="15"/>
      <c r="I28" s="59">
        <f>IF([1]ESF!I30&gt;[1]ESF!J30,[1]ESF!I30-[1]ESF!J30,0)</f>
        <v>0</v>
      </c>
      <c r="J28" s="59">
        <f>IF(I28&gt;0,0,[1]ESF!J30-[1]ESF!I30)</f>
        <v>0</v>
      </c>
      <c r="K28" s="8"/>
    </row>
    <row r="29" spans="1:11" x14ac:dyDescent="0.2">
      <c r="A29" s="55"/>
      <c r="B29" s="15" t="s">
        <v>29</v>
      </c>
      <c r="C29" s="15"/>
      <c r="D29" s="59">
        <f>IF([1]ESF!D32&lt;[1]ESF!E32,[1]ESF!E32-[1]ESF!D32,0)</f>
        <v>0</v>
      </c>
      <c r="E29" s="59">
        <f>IF(D29&gt;0,0,[1]ESF!D32-[1]ESF!E32)</f>
        <v>1405361.6799999997</v>
      </c>
      <c r="F29" s="1"/>
      <c r="G29" s="15" t="s">
        <v>28</v>
      </c>
      <c r="H29" s="15"/>
      <c r="I29" s="59">
        <f>IF([1]ESF!I31&gt;[1]ESF!J31,[1]ESF!I31-[1]ESF!J31,0)</f>
        <v>0</v>
      </c>
      <c r="J29" s="59">
        <f>IF(I29&gt;0,0,[1]ESF!J31-[1]ESF!I31)</f>
        <v>0</v>
      </c>
      <c r="K29" s="8"/>
    </row>
    <row r="30" spans="1:11" x14ac:dyDescent="0.2">
      <c r="A30" s="55"/>
      <c r="B30" s="15" t="s">
        <v>31</v>
      </c>
      <c r="C30" s="15"/>
      <c r="D30" s="59">
        <f>IF([1]ESF!D33&lt;[1]ESF!E33,[1]ESF!E33-[1]ESF!D33,0)</f>
        <v>0</v>
      </c>
      <c r="E30" s="59">
        <f>IF(D30&gt;0,0,[1]ESF!D33-[1]ESF!E33)</f>
        <v>0</v>
      </c>
      <c r="F30" s="1"/>
      <c r="G30" s="15" t="s">
        <v>30</v>
      </c>
      <c r="H30" s="15"/>
      <c r="I30" s="59">
        <f>IF([1]ESF!I32&gt;[1]ESF!J32,[1]ESF!I32-[1]ESF!J32,0)</f>
        <v>0</v>
      </c>
      <c r="J30" s="59">
        <f>IF(I30&gt;0,0,[1]ESF!J32-[1]ESF!I32)</f>
        <v>0</v>
      </c>
      <c r="K30" s="8"/>
    </row>
    <row r="31" spans="1:11" ht="26.1" customHeight="1" x14ac:dyDescent="0.2">
      <c r="A31" s="55"/>
      <c r="B31" s="16" t="s">
        <v>33</v>
      </c>
      <c r="C31" s="16"/>
      <c r="D31" s="59">
        <f>IF([1]ESF!D34&lt;[1]ESF!E34,[1]ESF!E34-[1]ESF!D34,0)</f>
        <v>0</v>
      </c>
      <c r="E31" s="59">
        <f>IF(D31&gt;0,0,[1]ESF!D34-[1]ESF!E34)</f>
        <v>0</v>
      </c>
      <c r="F31" s="1"/>
      <c r="G31" s="16" t="s">
        <v>32</v>
      </c>
      <c r="H31" s="16"/>
      <c r="I31" s="59">
        <f>IF([1]ESF!I33&gt;[1]ESF!J33,[1]ESF!I33-[1]ESF!J33,0)</f>
        <v>0</v>
      </c>
      <c r="J31" s="59">
        <f>IF(I31&gt;0,0,[1]ESF!J33-[1]ESF!I33)</f>
        <v>0</v>
      </c>
      <c r="K31" s="8"/>
    </row>
    <row r="32" spans="1:11" x14ac:dyDescent="0.2">
      <c r="A32" s="55"/>
      <c r="B32" s="15" t="s">
        <v>35</v>
      </c>
      <c r="C32" s="15"/>
      <c r="D32" s="59">
        <f>IF([1]ESF!D35&lt;[1]ESF!E35,[1]ESF!E35-[1]ESF!D35,0)</f>
        <v>0</v>
      </c>
      <c r="E32" s="59">
        <f>IF(D32&gt;0,0,[1]ESF!D35-[1]ESF!E35)</f>
        <v>0</v>
      </c>
      <c r="F32" s="1"/>
      <c r="G32" s="15" t="s">
        <v>34</v>
      </c>
      <c r="H32" s="15"/>
      <c r="I32" s="59">
        <f>IF([1]ESF!I34&gt;[1]ESF!J34,[1]ESF!I34-[1]ESF!J34,0)</f>
        <v>0</v>
      </c>
      <c r="J32" s="59">
        <f>IF(I32&gt;0,0,[1]ESF!J34-[1]ESF!I34)</f>
        <v>0</v>
      </c>
      <c r="K32" s="8"/>
    </row>
    <row r="33" spans="1:13" ht="25.5" customHeight="1" x14ac:dyDescent="0.2">
      <c r="A33" s="55"/>
      <c r="B33" s="16" t="s">
        <v>36</v>
      </c>
      <c r="C33" s="16"/>
      <c r="D33" s="59">
        <f>IF([1]ESF!D36&lt;[1]ESF!E36,[1]ESF!E36-[1]ESF!D36,0)</f>
        <v>0</v>
      </c>
      <c r="E33" s="59">
        <f>IF(D33&gt;0,0,[1]ESF!D36-[1]ESF!E36)</f>
        <v>0</v>
      </c>
      <c r="F33" s="1"/>
      <c r="G33" s="13"/>
      <c r="H33" s="13"/>
      <c r="I33" s="60"/>
      <c r="J33" s="60"/>
      <c r="K33" s="8"/>
    </row>
    <row r="34" spans="1:13" x14ac:dyDescent="0.2">
      <c r="A34" s="55"/>
      <c r="B34" s="15" t="s">
        <v>37</v>
      </c>
      <c r="C34" s="15"/>
      <c r="D34" s="59">
        <f>IF([1]ESF!D37&lt;[1]ESF!E37,[1]ESF!E37-[1]ESF!D37,0)</f>
        <v>0</v>
      </c>
      <c r="E34" s="59">
        <f>IF(D34&gt;0,0,[1]ESF!D37-[1]ESF!E37)</f>
        <v>0</v>
      </c>
      <c r="F34" s="1"/>
      <c r="G34" s="10" t="s">
        <v>38</v>
      </c>
      <c r="H34" s="10"/>
      <c r="I34" s="56">
        <f>I36+I42+I50</f>
        <v>10614224.029999994</v>
      </c>
      <c r="J34" s="56">
        <f>J36+J42+J50</f>
        <v>0</v>
      </c>
      <c r="K34" s="8"/>
      <c r="M34" s="61"/>
    </row>
    <row r="35" spans="1:13" x14ac:dyDescent="0.2">
      <c r="A35" s="57"/>
      <c r="B35" s="13"/>
      <c r="C35" s="12"/>
      <c r="D35" s="60"/>
      <c r="E35" s="60"/>
      <c r="F35" s="1"/>
      <c r="G35" s="13"/>
      <c r="H35" s="13"/>
      <c r="I35" s="58"/>
      <c r="J35" s="58"/>
      <c r="K35" s="8"/>
    </row>
    <row r="36" spans="1:13" x14ac:dyDescent="0.2">
      <c r="A36" s="55"/>
      <c r="B36" s="2"/>
      <c r="C36" s="2"/>
      <c r="D36" s="2"/>
      <c r="E36" s="2"/>
      <c r="F36" s="1"/>
      <c r="G36" s="10" t="s">
        <v>39</v>
      </c>
      <c r="H36" s="10"/>
      <c r="I36" s="56">
        <f>SUM(I38:I40)</f>
        <v>7157734.7899999917</v>
      </c>
      <c r="J36" s="56">
        <f>SUM(J38:J40)</f>
        <v>0</v>
      </c>
      <c r="K36" s="8"/>
    </row>
    <row r="37" spans="1:13" x14ac:dyDescent="0.2">
      <c r="A37" s="57"/>
      <c r="B37" s="2"/>
      <c r="C37" s="2"/>
      <c r="D37" s="2"/>
      <c r="E37" s="2"/>
      <c r="F37" s="1"/>
      <c r="G37" s="13"/>
      <c r="H37" s="13"/>
      <c r="I37" s="58"/>
      <c r="J37" s="58"/>
      <c r="K37" s="8"/>
    </row>
    <row r="38" spans="1:13" x14ac:dyDescent="0.2">
      <c r="A38" s="55"/>
      <c r="B38" s="2"/>
      <c r="C38" s="2"/>
      <c r="D38" s="2"/>
      <c r="E38" s="2"/>
      <c r="F38" s="1"/>
      <c r="G38" s="15" t="s">
        <v>40</v>
      </c>
      <c r="H38" s="15"/>
      <c r="I38" s="59">
        <f>IF([1]ESF!I44&gt;[1]ESF!J44,[1]ESF!I44-[1]ESF!J44,0)</f>
        <v>7157734.7899999917</v>
      </c>
      <c r="J38" s="59">
        <f>IF(I38&gt;0,0,[1]ESF!J44-[1]ESF!I44)</f>
        <v>0</v>
      </c>
      <c r="K38" s="8"/>
    </row>
    <row r="39" spans="1:13" x14ac:dyDescent="0.2">
      <c r="A39" s="57"/>
      <c r="B39" s="2"/>
      <c r="C39" s="2"/>
      <c r="D39" s="2"/>
      <c r="E39" s="2"/>
      <c r="F39" s="1"/>
      <c r="G39" s="15" t="s">
        <v>41</v>
      </c>
      <c r="H39" s="15"/>
      <c r="I39" s="59">
        <f>IF([1]ESF!I45&gt;[1]ESF!J45,[1]ESF!I45-[1]ESF!J45,0)</f>
        <v>0</v>
      </c>
      <c r="J39" s="59">
        <f>IF(I39&gt;0,0,[1]ESF!J45-[1]ESF!I45)</f>
        <v>0</v>
      </c>
      <c r="K39" s="8"/>
    </row>
    <row r="40" spans="1:13" x14ac:dyDescent="0.2">
      <c r="A40" s="55"/>
      <c r="B40" s="2"/>
      <c r="C40" s="2"/>
      <c r="D40" s="2"/>
      <c r="E40" s="2"/>
      <c r="F40" s="1"/>
      <c r="G40" s="15" t="s">
        <v>42</v>
      </c>
      <c r="H40" s="15"/>
      <c r="I40" s="59">
        <f>IF([1]ESF!I46&gt;[1]ESF!J46,[1]ESF!I46-[1]ESF!J46,0)</f>
        <v>0</v>
      </c>
      <c r="J40" s="59">
        <f>IF(I40&gt;0,0,[1]ESF!J46-[1]ESF!I46)</f>
        <v>0</v>
      </c>
      <c r="K40" s="8"/>
    </row>
    <row r="41" spans="1:13" x14ac:dyDescent="0.2">
      <c r="A41" s="55"/>
      <c r="B41" s="2"/>
      <c r="C41" s="2"/>
      <c r="D41" s="2"/>
      <c r="E41" s="2"/>
      <c r="F41" s="1"/>
      <c r="G41" s="13"/>
      <c r="H41" s="13"/>
      <c r="I41" s="58"/>
      <c r="J41" s="58"/>
      <c r="K41" s="8"/>
    </row>
    <row r="42" spans="1:13" x14ac:dyDescent="0.2">
      <c r="A42" s="55"/>
      <c r="B42" s="2"/>
      <c r="C42" s="2"/>
      <c r="D42" s="2"/>
      <c r="E42" s="2"/>
      <c r="F42" s="1"/>
      <c r="G42" s="10" t="s">
        <v>43</v>
      </c>
      <c r="H42" s="10"/>
      <c r="I42" s="56">
        <f>SUM(I44:I48)</f>
        <v>3456489.2400000021</v>
      </c>
      <c r="J42" s="56">
        <f>SUM(J44:J48)</f>
        <v>0</v>
      </c>
      <c r="K42" s="8"/>
    </row>
    <row r="43" spans="1:13" x14ac:dyDescent="0.2">
      <c r="A43" s="55"/>
      <c r="B43" s="2"/>
      <c r="C43" s="2"/>
      <c r="D43" s="2"/>
      <c r="E43" s="2"/>
      <c r="F43" s="1"/>
      <c r="G43" s="13"/>
      <c r="H43" s="13"/>
      <c r="I43" s="58"/>
      <c r="J43" s="58"/>
      <c r="K43" s="8"/>
    </row>
    <row r="44" spans="1:13" x14ac:dyDescent="0.2">
      <c r="A44" s="55"/>
      <c r="B44" s="2"/>
      <c r="C44" s="2"/>
      <c r="D44" s="2"/>
      <c r="E44" s="2"/>
      <c r="F44" s="1"/>
      <c r="G44" s="15" t="s">
        <v>44</v>
      </c>
      <c r="H44" s="15"/>
      <c r="I44" s="59">
        <f>IF([1]ESF!I50&gt;[1]ESF!J50,[1]ESF!I50-[1]ESF!J50,0)</f>
        <v>1001499.0700000003</v>
      </c>
      <c r="J44" s="59">
        <f>IF(I44&gt;0,0,[1]ESF!J50-[1]ESF!I50)</f>
        <v>0</v>
      </c>
      <c r="K44" s="8"/>
    </row>
    <row r="45" spans="1:13" x14ac:dyDescent="0.2">
      <c r="A45" s="55"/>
      <c r="B45" s="2"/>
      <c r="C45" s="2"/>
      <c r="D45" s="2"/>
      <c r="E45" s="2"/>
      <c r="F45" s="1"/>
      <c r="G45" s="15" t="s">
        <v>45</v>
      </c>
      <c r="H45" s="15"/>
      <c r="I45" s="59">
        <f>IF([1]ESF!I51&gt;[1]ESF!J51,[1]ESF!I51-[1]ESF!J51,0)</f>
        <v>2454990.1700000018</v>
      </c>
      <c r="J45" s="59">
        <f>IF(I45&gt;0,0,[1]ESF!J51-[1]ESF!I51)</f>
        <v>0</v>
      </c>
      <c r="K45" s="8"/>
    </row>
    <row r="46" spans="1:13" x14ac:dyDescent="0.2">
      <c r="A46" s="55"/>
      <c r="B46" s="2"/>
      <c r="C46" s="2"/>
      <c r="D46" s="2"/>
      <c r="E46" s="2"/>
      <c r="F46" s="1"/>
      <c r="G46" s="15" t="s">
        <v>46</v>
      </c>
      <c r="H46" s="15"/>
      <c r="I46" s="59">
        <f>IF([1]ESF!I52&gt;[1]ESF!J52,[1]ESF!I52-[1]ESF!J52,0)</f>
        <v>0</v>
      </c>
      <c r="J46" s="59">
        <f>IF(I46&gt;0,0,[1]ESF!J52-[1]ESF!I52)</f>
        <v>0</v>
      </c>
      <c r="K46" s="8"/>
    </row>
    <row r="47" spans="1:13" x14ac:dyDescent="0.2">
      <c r="A47" s="55"/>
      <c r="B47" s="2"/>
      <c r="C47" s="2"/>
      <c r="D47" s="2"/>
      <c r="E47" s="2"/>
      <c r="F47" s="1"/>
      <c r="G47" s="15" t="s">
        <v>47</v>
      </c>
      <c r="H47" s="15"/>
      <c r="I47" s="59">
        <f>IF([1]ESF!I53&gt;[1]ESF!J53,[1]ESF!I53-[1]ESF!J53,0)</f>
        <v>0</v>
      </c>
      <c r="J47" s="59">
        <f>IF(I47&gt;0,0,[1]ESF!J53-[1]ESF!I53)</f>
        <v>0</v>
      </c>
      <c r="K47" s="8"/>
    </row>
    <row r="48" spans="1:13" x14ac:dyDescent="0.2">
      <c r="A48" s="57"/>
      <c r="B48" s="2"/>
      <c r="C48" s="2"/>
      <c r="D48" s="2"/>
      <c r="E48" s="2"/>
      <c r="F48" s="1"/>
      <c r="G48" s="15" t="s">
        <v>48</v>
      </c>
      <c r="H48" s="15"/>
      <c r="I48" s="59">
        <f>IF([1]ESF!I54&gt;[1]ESF!J54,[1]ESF!I54-[1]ESF!J54,0)</f>
        <v>0</v>
      </c>
      <c r="J48" s="59">
        <f>IF(I48&gt;0,0,[1]ESF!J54-[1]ESF!I54)</f>
        <v>0</v>
      </c>
      <c r="K48" s="8"/>
    </row>
    <row r="49" spans="1:11" x14ac:dyDescent="0.2">
      <c r="A49" s="55"/>
      <c r="B49" s="2"/>
      <c r="C49" s="2"/>
      <c r="D49" s="2"/>
      <c r="E49" s="2"/>
      <c r="F49" s="1"/>
      <c r="G49" s="13"/>
      <c r="H49" s="13"/>
      <c r="I49" s="58"/>
      <c r="J49" s="58"/>
      <c r="K49" s="8"/>
    </row>
    <row r="50" spans="1:11" ht="26.1" customHeight="1" x14ac:dyDescent="0.2">
      <c r="A50" s="57"/>
      <c r="B50" s="2"/>
      <c r="C50" s="2"/>
      <c r="D50" s="2"/>
      <c r="E50" s="2"/>
      <c r="F50" s="1"/>
      <c r="G50" s="10" t="s">
        <v>62</v>
      </c>
      <c r="H50" s="10"/>
      <c r="I50" s="56">
        <f>SUM(I52:I53)</f>
        <v>0</v>
      </c>
      <c r="J50" s="56">
        <f>SUM(J52:J53)</f>
        <v>0</v>
      </c>
      <c r="K50" s="8"/>
    </row>
    <row r="51" spans="1:11" x14ac:dyDescent="0.2">
      <c r="A51" s="55"/>
      <c r="B51" s="2"/>
      <c r="C51" s="2"/>
      <c r="D51" s="2"/>
      <c r="E51" s="2"/>
      <c r="F51" s="1"/>
      <c r="G51" s="13"/>
      <c r="H51" s="13"/>
      <c r="I51" s="58"/>
      <c r="J51" s="58"/>
      <c r="K51" s="8"/>
    </row>
    <row r="52" spans="1:11" x14ac:dyDescent="0.2">
      <c r="A52" s="55"/>
      <c r="B52" s="2"/>
      <c r="C52" s="2"/>
      <c r="D52" s="2"/>
      <c r="E52" s="2"/>
      <c r="F52" s="1"/>
      <c r="G52" s="15" t="s">
        <v>49</v>
      </c>
      <c r="H52" s="15"/>
      <c r="I52" s="59">
        <f>IF([1]ESF!I58&gt;[1]ESF!J58,[1]ESF!I58-[1]ESF!J58,0)</f>
        <v>0</v>
      </c>
      <c r="J52" s="59">
        <f>IF(I52&gt;0,0,[1]ESF!J58-[1]ESF!I58)</f>
        <v>0</v>
      </c>
      <c r="K52" s="8"/>
    </row>
    <row r="53" spans="1:11" ht="19.5" customHeight="1" x14ac:dyDescent="0.2">
      <c r="A53" s="62"/>
      <c r="B53" s="63"/>
      <c r="C53" s="63"/>
      <c r="D53" s="63"/>
      <c r="E53" s="63"/>
      <c r="F53" s="18"/>
      <c r="G53" s="64" t="s">
        <v>50</v>
      </c>
      <c r="H53" s="64"/>
      <c r="I53" s="65">
        <f>IF([1]ESF!I59&gt;[1]ESF!J59,[1]ESF!I59-[1]ESF!J59,0)</f>
        <v>0</v>
      </c>
      <c r="J53" s="65">
        <f>IF(I53&gt;0,0,[1]ESF!J59-[1]ESF!I59)</f>
        <v>0</v>
      </c>
      <c r="K53" s="19"/>
    </row>
    <row r="54" spans="1:11" ht="6" customHeight="1" x14ac:dyDescent="0.2">
      <c r="A54" s="66"/>
      <c r="B54" s="63"/>
      <c r="C54" s="67"/>
      <c r="D54" s="68"/>
      <c r="E54" s="69"/>
      <c r="F54" s="69"/>
      <c r="G54" s="63"/>
      <c r="H54" s="70"/>
      <c r="I54" s="68"/>
      <c r="J54" s="69"/>
      <c r="K54" s="69"/>
    </row>
    <row r="55" spans="1:11" ht="6" customHeight="1" x14ac:dyDescent="0.2">
      <c r="A55" s="2"/>
      <c r="C55" s="11"/>
      <c r="D55" s="20"/>
      <c r="E55" s="21"/>
      <c r="F55" s="21"/>
      <c r="H55" s="71"/>
      <c r="I55" s="20"/>
      <c r="J55" s="21"/>
      <c r="K55" s="21"/>
    </row>
    <row r="56" spans="1:11" ht="6" customHeight="1" x14ac:dyDescent="0.2">
      <c r="B56" s="11"/>
      <c r="C56" s="20"/>
      <c r="D56" s="21"/>
      <c r="E56" s="21"/>
      <c r="G56" s="22"/>
      <c r="H56" s="72"/>
      <c r="I56" s="21"/>
      <c r="J56" s="21"/>
    </row>
    <row r="57" spans="1:11" ht="15" customHeight="1" x14ac:dyDescent="0.2">
      <c r="B57" s="23" t="s">
        <v>51</v>
      </c>
      <c r="C57" s="23"/>
      <c r="D57" s="23"/>
      <c r="E57" s="23"/>
      <c r="F57" s="23"/>
      <c r="G57" s="23"/>
      <c r="H57" s="23"/>
      <c r="I57" s="23"/>
      <c r="J57" s="23"/>
    </row>
    <row r="58" spans="1:11" ht="9.75" customHeight="1" x14ac:dyDescent="0.2">
      <c r="B58" s="11"/>
      <c r="C58" s="20"/>
      <c r="D58" s="21"/>
      <c r="E58" s="21"/>
      <c r="G58" s="22"/>
      <c r="H58" s="72"/>
      <c r="I58" s="21"/>
      <c r="J58" s="21"/>
    </row>
    <row r="59" spans="1:11" ht="50.1" customHeight="1" x14ac:dyDescent="0.2">
      <c r="B59" s="11"/>
      <c r="C59" s="73"/>
      <c r="D59" s="74"/>
      <c r="E59" s="21"/>
      <c r="G59" s="75"/>
      <c r="H59" s="76"/>
      <c r="I59" s="21"/>
      <c r="J59" s="21"/>
    </row>
    <row r="60" spans="1:11" ht="14.1" customHeight="1" x14ac:dyDescent="0.2">
      <c r="B60" s="24"/>
      <c r="C60" s="25" t="s">
        <v>52</v>
      </c>
      <c r="D60" s="25"/>
      <c r="E60" s="21"/>
      <c r="F60" s="21"/>
      <c r="G60" s="26" t="s">
        <v>53</v>
      </c>
      <c r="H60" s="26"/>
      <c r="I60" s="12"/>
      <c r="J60" s="21"/>
    </row>
    <row r="61" spans="1:11" ht="14.1" customHeight="1" x14ac:dyDescent="0.2">
      <c r="B61" s="27"/>
      <c r="C61" s="28" t="s">
        <v>54</v>
      </c>
      <c r="D61" s="28"/>
      <c r="E61" s="29"/>
      <c r="F61" s="29"/>
      <c r="G61" s="30" t="s">
        <v>55</v>
      </c>
      <c r="H61" s="30"/>
      <c r="I61" s="12"/>
      <c r="J61" s="21"/>
    </row>
    <row r="62" spans="1:11" x14ac:dyDescent="0.2">
      <c r="A62" s="17"/>
      <c r="F62" s="1"/>
    </row>
  </sheetData>
  <mergeCells count="62">
    <mergeCell ref="C1:I1"/>
    <mergeCell ref="A3:K3"/>
    <mergeCell ref="A4:K4"/>
    <mergeCell ref="B9:C9"/>
    <mergeCell ref="G9:H9"/>
    <mergeCell ref="B26:C26"/>
    <mergeCell ref="B28:C28"/>
    <mergeCell ref="G28:H28"/>
    <mergeCell ref="G53:H53"/>
    <mergeCell ref="G61:H61"/>
    <mergeCell ref="B57:J57"/>
    <mergeCell ref="C60:D60"/>
    <mergeCell ref="G60:H60"/>
    <mergeCell ref="C61:D61"/>
    <mergeCell ref="G44:H44"/>
    <mergeCell ref="G45:H45"/>
    <mergeCell ref="G46:H46"/>
    <mergeCell ref="G48:H48"/>
    <mergeCell ref="G50:H50"/>
    <mergeCell ref="G52:H52"/>
    <mergeCell ref="G47:H47"/>
    <mergeCell ref="G38:H38"/>
    <mergeCell ref="G40:H40"/>
    <mergeCell ref="G42:H42"/>
    <mergeCell ref="G39:H39"/>
    <mergeCell ref="B33:C33"/>
    <mergeCell ref="B34:C34"/>
    <mergeCell ref="G34:H34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E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RH_Karla</dc:creator>
  <cp:lastModifiedBy>RH_Karla</cp:lastModifiedBy>
  <dcterms:created xsi:type="dcterms:W3CDTF">2018-05-08T18:10:34Z</dcterms:created>
  <dcterms:modified xsi:type="dcterms:W3CDTF">2018-05-08T18:11:58Z</dcterms:modified>
</cp:coreProperties>
</file>